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d1ef74dab7512ba1/Documents/Internship/Institute of Financial Literacy (IFL)/IFL Calculators/"/>
    </mc:Choice>
  </mc:AlternateContent>
  <xr:revisionPtr revIDLastSave="803" documentId="8_{F482009A-04E7-47A3-ACDC-64C093642F3E}" xr6:coauthVersionLast="47" xr6:coauthVersionMax="47" xr10:uidLastSave="{F366AC9C-974E-48BC-8478-FAED293F00C1}"/>
  <bookViews>
    <workbookView xWindow="-110" yWindow="-110" windowWidth="19420" windowHeight="10300" xr2:uid="{2F9497C5-76E2-4A28-9EE9-F84980695C2E}"/>
  </bookViews>
  <sheets>
    <sheet name="EIR" sheetId="4" r:id="rId1"/>
    <sheet name="Formula"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3" i="4" l="1"/>
  <c r="C24" i="4" s="1"/>
  <c r="C25" i="4" s="1"/>
  <c r="C26" i="4" s="1"/>
  <c r="C27" i="4" s="1"/>
  <c r="C28" i="4" s="1"/>
  <c r="C29" i="4" s="1"/>
  <c r="C30" i="4" s="1"/>
  <c r="C31" i="4" s="1"/>
  <c r="C32" i="4" s="1"/>
  <c r="C33" i="4" s="1"/>
  <c r="C34" i="4" s="1"/>
  <c r="F34" i="4" s="1"/>
  <c r="G22" i="4"/>
  <c r="I18" i="4"/>
  <c r="C3" i="3" s="1"/>
  <c r="D34" i="4" l="1"/>
  <c r="F30" i="4"/>
  <c r="D33" i="4"/>
  <c r="F28" i="4"/>
  <c r="F31" i="4"/>
  <c r="F23" i="4"/>
  <c r="F27" i="4"/>
  <c r="F33" i="4"/>
  <c r="F29" i="4"/>
  <c r="F26" i="4"/>
  <c r="F25" i="4"/>
  <c r="F32" i="4"/>
  <c r="F24" i="4"/>
  <c r="E23" i="4"/>
  <c r="E24" i="4"/>
  <c r="G10" i="3"/>
  <c r="C2" i="3"/>
  <c r="C4" i="3" s="1"/>
  <c r="I9" i="4" l="1"/>
  <c r="D24" i="4"/>
  <c r="F35" i="4"/>
  <c r="G23" i="4"/>
  <c r="G24" i="4" s="1"/>
  <c r="D23" i="4"/>
  <c r="E29" i="4"/>
  <c r="D29" i="4" s="1"/>
  <c r="E25" i="4"/>
  <c r="D25" i="4" s="1"/>
  <c r="E26" i="4"/>
  <c r="D26" i="4" s="1"/>
  <c r="E27" i="4"/>
  <c r="D27" i="4" s="1"/>
  <c r="E28" i="4"/>
  <c r="D28" i="4" s="1"/>
  <c r="G25" i="4" l="1"/>
  <c r="G26" i="4" s="1"/>
  <c r="G27" i="4" s="1"/>
  <c r="G28" i="4" s="1"/>
  <c r="G29" i="4" s="1"/>
  <c r="E30" i="4" l="1"/>
  <c r="D30" i="4" s="1"/>
  <c r="G30" i="4" l="1"/>
  <c r="G31" i="4" s="1"/>
  <c r="E31" i="4"/>
  <c r="D31" i="4" s="1"/>
  <c r="E32" i="4" l="1"/>
  <c r="G32" i="4" l="1"/>
  <c r="D32" i="4"/>
  <c r="D35" i="4" s="1"/>
  <c r="G33" i="4"/>
  <c r="E33" i="4"/>
  <c r="E34" i="4" l="1"/>
  <c r="G34" i="4" l="1"/>
  <c r="E35" i="4"/>
</calcChain>
</file>

<file path=xl/sharedStrings.xml><?xml version="1.0" encoding="utf-8"?>
<sst xmlns="http://schemas.openxmlformats.org/spreadsheetml/2006/main" count="36" uniqueCount="29">
  <si>
    <t>Loan Amount:</t>
  </si>
  <si>
    <t>Installment Frequency</t>
  </si>
  <si>
    <t>Installment Frequency:</t>
  </si>
  <si>
    <t>Number of Installments:</t>
  </si>
  <si>
    <t>Installment Amounts:</t>
  </si>
  <si>
    <t>$</t>
  </si>
  <si>
    <t>(Equal Installments)</t>
  </si>
  <si>
    <t>(Unequal Installments)</t>
  </si>
  <si>
    <t>EIR</t>
  </si>
  <si>
    <t>Yearly</t>
  </si>
  <si>
    <t>Semi-Annually</t>
  </si>
  <si>
    <t>Quarterly</t>
  </si>
  <si>
    <t>Two-Monthly</t>
  </si>
  <si>
    <t>Monthly</t>
  </si>
  <si>
    <t>Weekly</t>
  </si>
  <si>
    <t>Selected</t>
  </si>
  <si>
    <t>Yes</t>
  </si>
  <si>
    <t>No</t>
  </si>
  <si>
    <t>Installments</t>
  </si>
  <si>
    <t>Interest Paid</t>
  </si>
  <si>
    <t>Principal</t>
  </si>
  <si>
    <t>Monthly Payment</t>
  </si>
  <si>
    <t>Remaining Balance</t>
  </si>
  <si>
    <t>Total</t>
  </si>
  <si>
    <t>-</t>
  </si>
  <si>
    <t xml:space="preserve">                          Effective Interest Rate (EIR) Calculator</t>
  </si>
  <si>
    <t xml:space="preserve">**Disclaimer: This calculator is not intended/designed for the purpose of any trade, business or profession. Person using the calculator shall be wholly responsible for familiarising themselves with its requirements and the manner of its use, and to use it in the intended and correct manner. The risk of any improper, unintended or incorrect use shall be borne soley by the user. The institute of Financial Literacy (IFL) shall not be responsible for any loss/expense caused to any person by reason of improper, unintended or incorrect use of this calculator, or reliance of any result from such use. </t>
  </si>
  <si>
    <t>Are the installments equally paid?</t>
  </si>
  <si>
    <t>Fortnightly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</si>
</sst>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12"/>
      <color theme="1"/>
      <name val="Calibri"/>
      <family val="2"/>
      <scheme val="minor"/>
    </font>
    <font>
      <sz val="11"/>
      <color theme="1" tint="0.24994659260841701"/>
      <name val="Calibri"/>
      <family val="2"/>
      <scheme val="minor"/>
    </font>
    <font>
      <b/>
      <sz val="12"/>
      <color theme="1"/>
      <name val="Calibri"/>
      <family val="2"/>
      <scheme val="minor"/>
    </font>
    <font>
      <i/>
      <sz val="12"/>
      <color theme="1"/>
      <name val="Calibri"/>
      <family val="2"/>
      <scheme val="minor"/>
    </font>
    <font>
      <sz val="12"/>
      <color rgb="FFFF0000"/>
      <name val="Calibri"/>
      <family val="2"/>
      <scheme val="minor"/>
    </font>
    <font>
      <b/>
      <sz val="20"/>
      <color theme="1"/>
      <name val="Calibri"/>
      <family val="2"/>
      <scheme val="minor"/>
    </font>
  </fonts>
  <fills count="4">
    <fill>
      <patternFill patternType="none"/>
    </fill>
    <fill>
      <patternFill patternType="gray125"/>
    </fill>
    <fill>
      <patternFill patternType="solid">
        <fgColor theme="4" tint="0.79998168889431442"/>
        <bgColor indexed="65"/>
      </patternFill>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3" fillId="3" borderId="0" applyFont="0" applyFill="0" applyBorder="0" applyAlignment="0" applyProtection="0"/>
    <xf numFmtId="0" fontId="3" fillId="2" borderId="0" applyNumberFormat="0" applyFont="0" applyAlignment="0">
      <alignment horizontal="center" vertical="center" wrapText="1"/>
    </xf>
    <xf numFmtId="1" fontId="3" fillId="2" borderId="0" applyFont="0" applyFill="0" applyBorder="0" applyAlignment="0"/>
    <xf numFmtId="14" fontId="3" fillId="0" borderId="0" applyFont="0" applyFill="0" applyBorder="0" applyAlignment="0"/>
  </cellStyleXfs>
  <cellXfs count="34">
    <xf numFmtId="0" fontId="0" fillId="0" borderId="0" xfId="0"/>
    <xf numFmtId="0" fontId="0" fillId="0" borderId="1" xfId="0" applyBorder="1"/>
    <xf numFmtId="0" fontId="2" fillId="0" borderId="0" xfId="0" applyFont="1" applyBorder="1"/>
    <xf numFmtId="0" fontId="2" fillId="0" borderId="0" xfId="0" applyFont="1"/>
    <xf numFmtId="0" fontId="1" fillId="0" borderId="1" xfId="0" applyFont="1" applyBorder="1"/>
    <xf numFmtId="9" fontId="0" fillId="0" borderId="1" xfId="0" applyNumberFormat="1" applyBorder="1"/>
    <xf numFmtId="0" fontId="1" fillId="0" borderId="1" xfId="0" applyFont="1" applyFill="1" applyBorder="1"/>
    <xf numFmtId="0" fontId="0" fillId="0" borderId="1" xfId="0" applyFont="1" applyBorder="1"/>
    <xf numFmtId="0" fontId="1" fillId="0" borderId="1" xfId="0" applyFont="1" applyBorder="1" applyAlignment="1">
      <alignment horizontal="center"/>
    </xf>
    <xf numFmtId="0" fontId="2" fillId="0" borderId="3" xfId="0" applyFont="1" applyBorder="1" applyProtection="1"/>
    <xf numFmtId="0" fontId="2" fillId="0" borderId="2" xfId="0" applyFont="1" applyBorder="1" applyProtection="1"/>
    <xf numFmtId="0" fontId="2" fillId="0" borderId="5" xfId="0" applyFont="1" applyBorder="1" applyProtection="1"/>
    <xf numFmtId="0" fontId="2" fillId="0" borderId="4" xfId="0" applyFont="1" applyBorder="1" applyProtection="1"/>
    <xf numFmtId="0" fontId="7" fillId="0" borderId="0" xfId="0" applyFont="1" applyBorder="1" applyAlignment="1" applyProtection="1">
      <alignment horizontal="center" vertical="center"/>
    </xf>
    <xf numFmtId="0" fontId="2" fillId="0" borderId="6" xfId="0" applyFont="1" applyBorder="1" applyProtection="1"/>
    <xf numFmtId="0" fontId="2" fillId="0" borderId="0" xfId="0" applyFont="1" applyProtection="1"/>
    <xf numFmtId="0" fontId="2" fillId="0" borderId="0" xfId="0" applyFont="1" applyBorder="1" applyProtection="1"/>
    <xf numFmtId="0" fontId="4" fillId="0" borderId="0" xfId="0" applyFont="1" applyProtection="1"/>
    <xf numFmtId="0" fontId="4" fillId="0" borderId="0" xfId="0" applyFont="1" applyAlignment="1" applyProtection="1">
      <alignment horizontal="right"/>
    </xf>
    <xf numFmtId="164" fontId="2" fillId="0" borderId="1" xfId="0" applyNumberFormat="1" applyFont="1" applyBorder="1" applyAlignment="1" applyProtection="1">
      <alignment horizontal="center"/>
    </xf>
    <xf numFmtId="10" fontId="6" fillId="0" borderId="1" xfId="0" applyNumberFormat="1" applyFont="1" applyBorder="1" applyAlignment="1" applyProtection="1">
      <alignment horizontal="center"/>
    </xf>
    <xf numFmtId="0" fontId="2" fillId="0" borderId="1" xfId="0" applyFont="1" applyBorder="1" applyAlignment="1" applyProtection="1">
      <alignment horizontal="center"/>
    </xf>
    <xf numFmtId="0" fontId="5" fillId="0" borderId="0" xfId="0" applyFont="1" applyAlignment="1" applyProtection="1">
      <alignment horizontal="center"/>
    </xf>
    <xf numFmtId="0" fontId="5" fillId="0" borderId="0" xfId="0" applyFont="1" applyBorder="1" applyAlignment="1" applyProtection="1">
      <alignment horizontal="center"/>
    </xf>
    <xf numFmtId="164" fontId="2" fillId="0" borderId="0" xfId="0" applyNumberFormat="1" applyFont="1" applyBorder="1" applyAlignment="1" applyProtection="1">
      <alignment horizontal="center"/>
    </xf>
    <xf numFmtId="9" fontId="2" fillId="0" borderId="6" xfId="0" applyNumberFormat="1" applyFont="1" applyBorder="1" applyProtection="1"/>
    <xf numFmtId="0" fontId="4" fillId="0" borderId="1" xfId="0" applyFont="1" applyBorder="1" applyAlignment="1" applyProtection="1">
      <alignment horizontal="center"/>
    </xf>
    <xf numFmtId="0" fontId="6" fillId="0" borderId="0" xfId="0" applyFont="1" applyAlignment="1" applyProtection="1">
      <alignment horizontal="left" wrapText="1"/>
    </xf>
    <xf numFmtId="0" fontId="2" fillId="0" borderId="7" xfId="0" applyFont="1" applyBorder="1" applyProtection="1"/>
    <xf numFmtId="0" fontId="2" fillId="0" borderId="8" xfId="0" applyFont="1" applyBorder="1" applyProtection="1"/>
    <xf numFmtId="0" fontId="2" fillId="0" borderId="9" xfId="0" applyFont="1" applyBorder="1" applyProtection="1"/>
    <xf numFmtId="164"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164" fontId="2" fillId="0" borderId="1" xfId="0" applyNumberFormat="1" applyFont="1" applyBorder="1" applyProtection="1">
      <protection locked="0"/>
    </xf>
  </cellXfs>
  <cellStyles count="5">
    <cellStyle name="Amount" xfId="1" xr:uid="{197E6137-BF57-4EE5-A955-90352BD7052A}"/>
    <cellStyle name="Date" xfId="4" xr:uid="{00B210EA-AA05-4370-BA65-E75F61C2508C}"/>
    <cellStyle name="Loan Summary" xfId="2" xr:uid="{0ECF6BA1-F910-43A8-A43C-680A328D9A0E}"/>
    <cellStyle name="Normal" xfId="0" builtinId="0"/>
    <cellStyle name="Number" xfId="3" xr:uid="{F980FD76-E937-4950-B45B-A9DD64E9A0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139700</xdr:rowOff>
    </xdr:from>
    <xdr:to>
      <xdr:col>3</xdr:col>
      <xdr:colOff>1993900</xdr:colOff>
      <xdr:row>5</xdr:row>
      <xdr:rowOff>101746</xdr:rowOff>
    </xdr:to>
    <xdr:pic>
      <xdr:nvPicPr>
        <xdr:cNvPr id="3" name="Picture 2">
          <a:extLst>
            <a:ext uri="{FF2B5EF4-FFF2-40B4-BE49-F238E27FC236}">
              <a16:creationId xmlns:a16="http://schemas.microsoft.com/office/drawing/2014/main" id="{0935293B-B115-4346-87EA-B375D1564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336550"/>
          <a:ext cx="3238500" cy="7494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19833-2CFD-4FAC-8B8D-10242DC29FC7}">
  <dimension ref="B2:J43"/>
  <sheetViews>
    <sheetView showGridLines="0" tabSelected="1" workbookViewId="0">
      <selection activeCell="G13" sqref="G13"/>
    </sheetView>
  </sheetViews>
  <sheetFormatPr defaultRowHeight="15.5" x14ac:dyDescent="0.35"/>
  <cols>
    <col min="1" max="2" width="8.7265625" style="3"/>
    <col min="3" max="3" width="11.81640625" style="3" bestFit="1" customWidth="1"/>
    <col min="4" max="4" width="31.36328125" style="3" bestFit="1" customWidth="1"/>
    <col min="5" max="5" width="9.54296875" style="3" bestFit="1" customWidth="1"/>
    <col min="6" max="6" width="19.08984375" style="3" bestFit="1" customWidth="1"/>
    <col min="7" max="8" width="18.08984375" style="3" bestFit="1" customWidth="1"/>
    <col min="9" max="9" width="19.90625" style="2" bestFit="1" customWidth="1"/>
    <col min="10" max="10" width="8.7265625" style="3"/>
    <col min="11" max="11" width="23.54296875" style="3" customWidth="1"/>
    <col min="12" max="16384" width="8.7265625" style="3"/>
  </cols>
  <sheetData>
    <row r="2" spans="2:10" x14ac:dyDescent="0.35">
      <c r="B2" s="9"/>
      <c r="C2" s="10"/>
      <c r="D2" s="10"/>
      <c r="E2" s="10"/>
      <c r="F2" s="10"/>
      <c r="G2" s="10"/>
      <c r="H2" s="10"/>
      <c r="I2" s="10"/>
      <c r="J2" s="11"/>
    </row>
    <row r="3" spans="2:10" ht="15.5" customHeight="1" x14ac:dyDescent="0.35">
      <c r="B3" s="12"/>
      <c r="C3" s="13" t="s">
        <v>25</v>
      </c>
      <c r="D3" s="13"/>
      <c r="E3" s="13"/>
      <c r="F3" s="13"/>
      <c r="G3" s="13"/>
      <c r="H3" s="13"/>
      <c r="I3" s="13"/>
      <c r="J3" s="14"/>
    </row>
    <row r="4" spans="2:10" ht="15.5" customHeight="1" x14ac:dyDescent="0.35">
      <c r="B4" s="12"/>
      <c r="C4" s="13"/>
      <c r="D4" s="13"/>
      <c r="E4" s="13"/>
      <c r="F4" s="13"/>
      <c r="G4" s="13"/>
      <c r="H4" s="13"/>
      <c r="I4" s="13"/>
      <c r="J4" s="14"/>
    </row>
    <row r="5" spans="2:10" x14ac:dyDescent="0.35">
      <c r="B5" s="12"/>
      <c r="C5" s="13"/>
      <c r="D5" s="13"/>
      <c r="E5" s="13"/>
      <c r="F5" s="13"/>
      <c r="G5" s="13"/>
      <c r="H5" s="13"/>
      <c r="I5" s="13"/>
      <c r="J5" s="14"/>
    </row>
    <row r="6" spans="2:10" x14ac:dyDescent="0.35">
      <c r="B6" s="12"/>
      <c r="C6" s="15"/>
      <c r="D6" s="15"/>
      <c r="E6" s="15"/>
      <c r="F6" s="15"/>
      <c r="G6" s="15"/>
      <c r="H6" s="15"/>
      <c r="I6" s="16"/>
      <c r="J6" s="14"/>
    </row>
    <row r="7" spans="2:10" x14ac:dyDescent="0.35">
      <c r="B7" s="12"/>
      <c r="C7" s="15"/>
      <c r="D7" s="15"/>
      <c r="E7" s="15"/>
      <c r="F7" s="15"/>
      <c r="G7" s="15"/>
      <c r="H7" s="15"/>
      <c r="I7" s="16"/>
      <c r="J7" s="14"/>
    </row>
    <row r="8" spans="2:10" x14ac:dyDescent="0.35">
      <c r="B8" s="12"/>
      <c r="C8" s="15"/>
      <c r="D8" s="15"/>
      <c r="E8" s="15"/>
      <c r="F8" s="15"/>
      <c r="G8" s="15"/>
      <c r="H8" s="15"/>
      <c r="I8" s="16"/>
      <c r="J8" s="14"/>
    </row>
    <row r="9" spans="2:10" x14ac:dyDescent="0.35">
      <c r="B9" s="12"/>
      <c r="C9" s="15"/>
      <c r="D9" s="17" t="s">
        <v>0</v>
      </c>
      <c r="E9" s="18" t="s">
        <v>5</v>
      </c>
      <c r="F9" s="31"/>
      <c r="G9" s="16"/>
      <c r="H9" s="17" t="s">
        <v>8</v>
      </c>
      <c r="I9" s="20" t="str">
        <f>IFERROR((1+Formula!C4)^Formula!G10-1, "-")</f>
        <v>-</v>
      </c>
      <c r="J9" s="14"/>
    </row>
    <row r="10" spans="2:10" x14ac:dyDescent="0.35">
      <c r="B10" s="12"/>
      <c r="C10" s="15"/>
      <c r="D10" s="15"/>
      <c r="E10" s="15"/>
      <c r="F10" s="15"/>
      <c r="G10" s="15"/>
      <c r="H10" s="15"/>
      <c r="I10" s="16"/>
      <c r="J10" s="14"/>
    </row>
    <row r="11" spans="2:10" x14ac:dyDescent="0.35">
      <c r="B11" s="12"/>
      <c r="C11" s="15"/>
      <c r="D11" s="17" t="s">
        <v>2</v>
      </c>
      <c r="E11" s="18"/>
      <c r="F11" s="32" t="s">
        <v>10</v>
      </c>
      <c r="G11" s="16"/>
      <c r="H11" s="15"/>
      <c r="I11" s="16"/>
      <c r="J11" s="14"/>
    </row>
    <row r="12" spans="2:10" x14ac:dyDescent="0.35">
      <c r="B12" s="12"/>
      <c r="C12" s="15"/>
      <c r="D12" s="15"/>
      <c r="E12" s="15"/>
      <c r="F12" s="15"/>
      <c r="G12" s="15"/>
      <c r="H12" s="15"/>
      <c r="I12" s="16"/>
      <c r="J12" s="14"/>
    </row>
    <row r="13" spans="2:10" x14ac:dyDescent="0.35">
      <c r="B13" s="12"/>
      <c r="C13" s="15"/>
      <c r="D13" s="17" t="s">
        <v>3</v>
      </c>
      <c r="E13" s="15"/>
      <c r="F13" s="32"/>
      <c r="G13" s="16"/>
      <c r="H13" s="15"/>
      <c r="I13" s="16"/>
      <c r="J13" s="14"/>
    </row>
    <row r="14" spans="2:10" x14ac:dyDescent="0.35">
      <c r="B14" s="12"/>
      <c r="C14" s="15"/>
      <c r="D14" s="15"/>
      <c r="E14" s="15"/>
      <c r="F14" s="15"/>
      <c r="G14" s="15"/>
      <c r="H14" s="15"/>
      <c r="I14" s="16"/>
      <c r="J14" s="14"/>
    </row>
    <row r="15" spans="2:10" x14ac:dyDescent="0.35">
      <c r="B15" s="12"/>
      <c r="C15" s="15"/>
      <c r="D15" s="17" t="s">
        <v>27</v>
      </c>
      <c r="E15" s="15"/>
      <c r="F15" s="32" t="s">
        <v>16</v>
      </c>
      <c r="G15" s="15"/>
      <c r="H15" s="15"/>
      <c r="I15" s="16"/>
      <c r="J15" s="14"/>
    </row>
    <row r="16" spans="2:10" x14ac:dyDescent="0.35">
      <c r="B16" s="12"/>
      <c r="C16" s="15"/>
      <c r="D16" s="15"/>
      <c r="E16" s="15"/>
      <c r="F16" s="15"/>
      <c r="G16" s="15"/>
      <c r="H16" s="15"/>
      <c r="I16" s="16"/>
      <c r="J16" s="14"/>
    </row>
    <row r="17" spans="2:10" x14ac:dyDescent="0.35">
      <c r="B17" s="12"/>
      <c r="C17" s="15"/>
      <c r="D17" s="17" t="s">
        <v>4</v>
      </c>
      <c r="E17" s="15"/>
      <c r="F17" s="22" t="s">
        <v>6</v>
      </c>
      <c r="G17" s="22"/>
      <c r="H17" s="15"/>
      <c r="I17" s="23" t="s">
        <v>7</v>
      </c>
      <c r="J17" s="14"/>
    </row>
    <row r="18" spans="2:10" hidden="1" x14ac:dyDescent="0.35">
      <c r="B18" s="12"/>
      <c r="C18" s="15"/>
      <c r="D18" s="17"/>
      <c r="E18" s="15"/>
      <c r="F18" s="22"/>
      <c r="G18" s="22"/>
      <c r="H18" s="15"/>
      <c r="I18" s="24">
        <f>-F9</f>
        <v>0</v>
      </c>
      <c r="J18" s="14"/>
    </row>
    <row r="19" spans="2:10" x14ac:dyDescent="0.35">
      <c r="B19" s="12"/>
      <c r="C19" s="15"/>
      <c r="D19" s="15"/>
      <c r="E19" s="18" t="s">
        <v>5</v>
      </c>
      <c r="F19" s="31"/>
      <c r="G19" s="16"/>
      <c r="H19" s="15">
        <v>1</v>
      </c>
      <c r="I19" s="33"/>
      <c r="J19" s="25"/>
    </row>
    <row r="20" spans="2:10" x14ac:dyDescent="0.35">
      <c r="B20" s="12"/>
      <c r="C20" s="15"/>
      <c r="D20" s="15"/>
      <c r="E20" s="15"/>
      <c r="F20" s="15"/>
      <c r="G20" s="15"/>
      <c r="H20" s="15">
        <v>2</v>
      </c>
      <c r="I20" s="33"/>
      <c r="J20" s="14"/>
    </row>
    <row r="21" spans="2:10" x14ac:dyDescent="0.35">
      <c r="B21" s="12"/>
      <c r="C21" s="26" t="s">
        <v>18</v>
      </c>
      <c r="D21" s="26" t="s">
        <v>19</v>
      </c>
      <c r="E21" s="26" t="s">
        <v>20</v>
      </c>
      <c r="F21" s="26" t="s">
        <v>21</v>
      </c>
      <c r="G21" s="26" t="s">
        <v>22</v>
      </c>
      <c r="H21" s="15">
        <v>3</v>
      </c>
      <c r="I21" s="33"/>
      <c r="J21" s="14"/>
    </row>
    <row r="22" spans="2:10" x14ac:dyDescent="0.35">
      <c r="B22" s="12"/>
      <c r="C22" s="21">
        <v>0</v>
      </c>
      <c r="D22" s="21" t="s">
        <v>24</v>
      </c>
      <c r="E22" s="21" t="s">
        <v>24</v>
      </c>
      <c r="F22" s="21" t="s">
        <v>24</v>
      </c>
      <c r="G22" s="19">
        <f>F9</f>
        <v>0</v>
      </c>
      <c r="H22" s="15">
        <v>4</v>
      </c>
      <c r="I22" s="33"/>
      <c r="J22" s="14"/>
    </row>
    <row r="23" spans="2:10" x14ac:dyDescent="0.35">
      <c r="B23" s="12"/>
      <c r="C23" s="21" t="str">
        <f t="shared" ref="C23:C34" si="0">IF($F$15="Yes",IF(C22="","",IF((C22+1)&lt;=$F$13,C22+1,"")),IF(C22="","",IF((C22+1)&lt;=$H$30,C22+1,"")))</f>
        <v/>
      </c>
      <c r="D23" s="19" t="str">
        <f>IF(C23&lt;&gt;"",F23-E23,"")</f>
        <v/>
      </c>
      <c r="E23" s="19" t="str">
        <f>IF(C23&lt;&gt;"",$F$9/$F$13,"")</f>
        <v/>
      </c>
      <c r="F23" s="19" t="str">
        <f t="shared" ref="F23:F34" si="1">IF($F$15="Yes",IF(C23&lt;&gt;"",$F$19,""),IF(C23&lt;&gt;"",I19,""))</f>
        <v/>
      </c>
      <c r="G23" s="19" t="str">
        <f>IF(C23&lt;&gt;"",G22-E23,"")</f>
        <v/>
      </c>
      <c r="H23" s="15">
        <v>5</v>
      </c>
      <c r="I23" s="33"/>
      <c r="J23" s="14"/>
    </row>
    <row r="24" spans="2:10" x14ac:dyDescent="0.35">
      <c r="B24" s="12"/>
      <c r="C24" s="21" t="str">
        <f t="shared" si="0"/>
        <v/>
      </c>
      <c r="D24" s="19" t="str">
        <f t="shared" ref="D24:D34" si="2">IF(C24&lt;&gt;"",F24-E24,"")</f>
        <v/>
      </c>
      <c r="E24" s="19" t="str">
        <f t="shared" ref="E24:E34" si="3">IF(C24&lt;&gt;"",$F$9/$F$13,"")</f>
        <v/>
      </c>
      <c r="F24" s="19" t="str">
        <f t="shared" si="1"/>
        <v/>
      </c>
      <c r="G24" s="19" t="str">
        <f t="shared" ref="G24:G34" si="4">IF(C24&lt;&gt;"",G23-E24,"")</f>
        <v/>
      </c>
      <c r="H24" s="15">
        <v>6</v>
      </c>
      <c r="I24" s="33"/>
      <c r="J24" s="14"/>
    </row>
    <row r="25" spans="2:10" x14ac:dyDescent="0.35">
      <c r="B25" s="12"/>
      <c r="C25" s="21" t="str">
        <f t="shared" si="0"/>
        <v/>
      </c>
      <c r="D25" s="19" t="str">
        <f t="shared" si="2"/>
        <v/>
      </c>
      <c r="E25" s="19" t="str">
        <f t="shared" si="3"/>
        <v/>
      </c>
      <c r="F25" s="19" t="str">
        <f t="shared" si="1"/>
        <v/>
      </c>
      <c r="G25" s="19" t="str">
        <f t="shared" si="4"/>
        <v/>
      </c>
      <c r="H25" s="15">
        <v>7</v>
      </c>
      <c r="I25" s="33"/>
      <c r="J25" s="14"/>
    </row>
    <row r="26" spans="2:10" x14ac:dyDescent="0.35">
      <c r="B26" s="12"/>
      <c r="C26" s="21" t="str">
        <f t="shared" si="0"/>
        <v/>
      </c>
      <c r="D26" s="19" t="str">
        <f t="shared" si="2"/>
        <v/>
      </c>
      <c r="E26" s="19" t="str">
        <f t="shared" si="3"/>
        <v/>
      </c>
      <c r="F26" s="19" t="str">
        <f t="shared" si="1"/>
        <v/>
      </c>
      <c r="G26" s="19" t="str">
        <f t="shared" si="4"/>
        <v/>
      </c>
      <c r="H26" s="15">
        <v>8</v>
      </c>
      <c r="I26" s="33"/>
      <c r="J26" s="14"/>
    </row>
    <row r="27" spans="2:10" x14ac:dyDescent="0.35">
      <c r="B27" s="12"/>
      <c r="C27" s="21" t="str">
        <f t="shared" si="0"/>
        <v/>
      </c>
      <c r="D27" s="19" t="str">
        <f t="shared" si="2"/>
        <v/>
      </c>
      <c r="E27" s="19" t="str">
        <f t="shared" si="3"/>
        <v/>
      </c>
      <c r="F27" s="19" t="str">
        <f t="shared" si="1"/>
        <v/>
      </c>
      <c r="G27" s="19" t="str">
        <f t="shared" si="4"/>
        <v/>
      </c>
      <c r="H27" s="15">
        <v>9</v>
      </c>
      <c r="I27" s="33"/>
      <c r="J27" s="14"/>
    </row>
    <row r="28" spans="2:10" x14ac:dyDescent="0.35">
      <c r="B28" s="12"/>
      <c r="C28" s="21" t="str">
        <f t="shared" si="0"/>
        <v/>
      </c>
      <c r="D28" s="19" t="str">
        <f t="shared" si="2"/>
        <v/>
      </c>
      <c r="E28" s="19" t="str">
        <f t="shared" si="3"/>
        <v/>
      </c>
      <c r="F28" s="19" t="str">
        <f t="shared" si="1"/>
        <v/>
      </c>
      <c r="G28" s="19" t="str">
        <f t="shared" si="4"/>
        <v/>
      </c>
      <c r="H28" s="15">
        <v>10</v>
      </c>
      <c r="I28" s="33"/>
      <c r="J28" s="14"/>
    </row>
    <row r="29" spans="2:10" x14ac:dyDescent="0.35">
      <c r="B29" s="12"/>
      <c r="C29" s="21" t="str">
        <f t="shared" si="0"/>
        <v/>
      </c>
      <c r="D29" s="19" t="str">
        <f t="shared" si="2"/>
        <v/>
      </c>
      <c r="E29" s="19" t="str">
        <f t="shared" si="3"/>
        <v/>
      </c>
      <c r="F29" s="19" t="str">
        <f t="shared" si="1"/>
        <v/>
      </c>
      <c r="G29" s="19" t="str">
        <f t="shared" si="4"/>
        <v/>
      </c>
      <c r="H29" s="15">
        <v>11</v>
      </c>
      <c r="I29" s="33"/>
      <c r="J29" s="14"/>
    </row>
    <row r="30" spans="2:10" x14ac:dyDescent="0.35">
      <c r="B30" s="12"/>
      <c r="C30" s="21" t="str">
        <f t="shared" si="0"/>
        <v/>
      </c>
      <c r="D30" s="19" t="str">
        <f t="shared" si="2"/>
        <v/>
      </c>
      <c r="E30" s="19" t="str">
        <f t="shared" si="3"/>
        <v/>
      </c>
      <c r="F30" s="19" t="str">
        <f t="shared" si="1"/>
        <v/>
      </c>
      <c r="G30" s="19" t="str">
        <f t="shared" si="4"/>
        <v/>
      </c>
      <c r="H30" s="15">
        <v>12</v>
      </c>
      <c r="I30" s="33"/>
      <c r="J30" s="14"/>
    </row>
    <row r="31" spans="2:10" x14ac:dyDescent="0.35">
      <c r="B31" s="12"/>
      <c r="C31" s="21" t="str">
        <f t="shared" si="0"/>
        <v/>
      </c>
      <c r="D31" s="19" t="str">
        <f t="shared" si="2"/>
        <v/>
      </c>
      <c r="E31" s="19" t="str">
        <f t="shared" si="3"/>
        <v/>
      </c>
      <c r="F31" s="19" t="str">
        <f t="shared" si="1"/>
        <v/>
      </c>
      <c r="G31" s="19" t="str">
        <f t="shared" si="4"/>
        <v/>
      </c>
      <c r="H31" s="15"/>
      <c r="I31" s="16"/>
      <c r="J31" s="14"/>
    </row>
    <row r="32" spans="2:10" x14ac:dyDescent="0.35">
      <c r="B32" s="12"/>
      <c r="C32" s="21" t="str">
        <f t="shared" si="0"/>
        <v/>
      </c>
      <c r="D32" s="19" t="str">
        <f t="shared" si="2"/>
        <v/>
      </c>
      <c r="E32" s="19" t="str">
        <f t="shared" si="3"/>
        <v/>
      </c>
      <c r="F32" s="19" t="str">
        <f t="shared" si="1"/>
        <v/>
      </c>
      <c r="G32" s="19" t="str">
        <f t="shared" si="4"/>
        <v/>
      </c>
      <c r="H32" s="15"/>
      <c r="I32" s="16"/>
      <c r="J32" s="14"/>
    </row>
    <row r="33" spans="2:10" x14ac:dyDescent="0.35">
      <c r="B33" s="12"/>
      <c r="C33" s="21" t="str">
        <f t="shared" si="0"/>
        <v/>
      </c>
      <c r="D33" s="19" t="str">
        <f t="shared" si="2"/>
        <v/>
      </c>
      <c r="E33" s="19" t="str">
        <f t="shared" si="3"/>
        <v/>
      </c>
      <c r="F33" s="19" t="str">
        <f t="shared" si="1"/>
        <v/>
      </c>
      <c r="G33" s="19" t="str">
        <f t="shared" si="4"/>
        <v/>
      </c>
      <c r="H33" s="15"/>
      <c r="I33" s="16"/>
      <c r="J33" s="14"/>
    </row>
    <row r="34" spans="2:10" x14ac:dyDescent="0.35">
      <c r="B34" s="12"/>
      <c r="C34" s="21" t="str">
        <f t="shared" si="0"/>
        <v/>
      </c>
      <c r="D34" s="19" t="str">
        <f t="shared" si="2"/>
        <v/>
      </c>
      <c r="E34" s="19" t="str">
        <f t="shared" si="3"/>
        <v/>
      </c>
      <c r="F34" s="19" t="str">
        <f t="shared" si="1"/>
        <v/>
      </c>
      <c r="G34" s="19" t="str">
        <f t="shared" si="4"/>
        <v/>
      </c>
      <c r="H34" s="15"/>
      <c r="I34" s="16"/>
      <c r="J34" s="14"/>
    </row>
    <row r="35" spans="2:10" x14ac:dyDescent="0.35">
      <c r="B35" s="12"/>
      <c r="C35" s="26" t="s">
        <v>23</v>
      </c>
      <c r="D35" s="19">
        <f>SUM(D22:D34)</f>
        <v>0</v>
      </c>
      <c r="E35" s="19">
        <f>SUM(E22:E34)</f>
        <v>0</v>
      </c>
      <c r="F35" s="19">
        <f>SUM(F22:F34)</f>
        <v>0</v>
      </c>
      <c r="G35" s="21" t="s">
        <v>24</v>
      </c>
      <c r="H35" s="15"/>
      <c r="I35" s="16"/>
      <c r="J35" s="14"/>
    </row>
    <row r="36" spans="2:10" x14ac:dyDescent="0.35">
      <c r="B36" s="12"/>
      <c r="C36" s="15"/>
      <c r="D36" s="15"/>
      <c r="E36" s="15"/>
      <c r="F36" s="15"/>
      <c r="G36" s="15"/>
      <c r="H36" s="15"/>
      <c r="I36" s="16"/>
      <c r="J36" s="14"/>
    </row>
    <row r="37" spans="2:10" x14ac:dyDescent="0.35">
      <c r="B37" s="12"/>
      <c r="C37" s="15"/>
      <c r="D37" s="15"/>
      <c r="E37" s="15"/>
      <c r="F37" s="15"/>
      <c r="G37" s="15"/>
      <c r="H37" s="15"/>
      <c r="I37" s="16"/>
      <c r="J37" s="14"/>
    </row>
    <row r="38" spans="2:10" ht="15.5" customHeight="1" x14ac:dyDescent="0.35">
      <c r="B38" s="12"/>
      <c r="C38" s="27" t="s">
        <v>26</v>
      </c>
      <c r="D38" s="27"/>
      <c r="E38" s="27"/>
      <c r="F38" s="27"/>
      <c r="G38" s="27"/>
      <c r="H38" s="27"/>
      <c r="I38" s="27"/>
      <c r="J38" s="14"/>
    </row>
    <row r="39" spans="2:10" x14ac:dyDescent="0.35">
      <c r="B39" s="12"/>
      <c r="C39" s="27"/>
      <c r="D39" s="27"/>
      <c r="E39" s="27"/>
      <c r="F39" s="27"/>
      <c r="G39" s="27"/>
      <c r="H39" s="27"/>
      <c r="I39" s="27"/>
      <c r="J39" s="14"/>
    </row>
    <row r="40" spans="2:10" x14ac:dyDescent="0.35">
      <c r="B40" s="12"/>
      <c r="C40" s="27"/>
      <c r="D40" s="27"/>
      <c r="E40" s="27"/>
      <c r="F40" s="27"/>
      <c r="G40" s="27"/>
      <c r="H40" s="27"/>
      <c r="I40" s="27"/>
      <c r="J40" s="14"/>
    </row>
    <row r="41" spans="2:10" x14ac:dyDescent="0.35">
      <c r="B41" s="12"/>
      <c r="C41" s="27"/>
      <c r="D41" s="27"/>
      <c r="E41" s="27"/>
      <c r="F41" s="27"/>
      <c r="G41" s="27"/>
      <c r="H41" s="27"/>
      <c r="I41" s="27"/>
      <c r="J41" s="14"/>
    </row>
    <row r="42" spans="2:10" x14ac:dyDescent="0.35">
      <c r="B42" s="12"/>
      <c r="C42" s="27"/>
      <c r="D42" s="27"/>
      <c r="E42" s="27"/>
      <c r="F42" s="27"/>
      <c r="G42" s="27"/>
      <c r="H42" s="27"/>
      <c r="I42" s="27"/>
      <c r="J42" s="14"/>
    </row>
    <row r="43" spans="2:10" x14ac:dyDescent="0.35">
      <c r="B43" s="28"/>
      <c r="C43" s="29"/>
      <c r="D43" s="29"/>
      <c r="E43" s="29"/>
      <c r="F43" s="29"/>
      <c r="G43" s="29"/>
      <c r="H43" s="29"/>
      <c r="I43" s="29"/>
      <c r="J43" s="30"/>
    </row>
  </sheetData>
  <sheetProtection algorithmName="SHA-512" hashValue="5A0bR8bQls6FXIZBC2zpSThcFgyabIEikCEB4FFDNc3R7mcIbKNslrz0pry5uY19YqabIwdfgEjYsUNbYtJ8dg==" saltValue="lZFmHl8N/PZV+mUeolPUWA==" spinCount="100000" sheet="1" objects="1" scenarios="1"/>
  <mergeCells count="2">
    <mergeCell ref="C38:I42"/>
    <mergeCell ref="C3:I5"/>
  </mergeCells>
  <dataValidations xWindow="358" yWindow="366" count="1">
    <dataValidation type="list" allowBlank="1" showInputMessage="1" showErrorMessage="1" sqref="F15" xr:uid="{5D389DF1-D508-4F00-867F-2E47DCCBDB92}">
      <formula1>"Yes,No"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xWindow="358" yWindow="366" count="1">
        <x14:dataValidation type="list" allowBlank="1" showInputMessage="1" showErrorMessage="1" xr:uid="{0CEF7C20-DE97-45C3-ACEF-2901F57DA67F}">
          <x14:formula1>
            <xm:f>Formula!$F$3:$F$9</xm:f>
          </x14:formula1>
          <xm:sqref>F11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B28A1-AA51-41B0-AE42-BA93CF608CA7}">
  <dimension ref="B2:G10"/>
  <sheetViews>
    <sheetView showGridLines="0" workbookViewId="0">
      <selection activeCell="J17" sqref="J17"/>
    </sheetView>
  </sheetViews>
  <sheetFormatPr defaultRowHeight="14.5" x14ac:dyDescent="0.35"/>
  <cols>
    <col min="2" max="2" width="24.81640625" bestFit="1" customWidth="1"/>
    <col min="6" max="6" width="19.453125" bestFit="1" customWidth="1"/>
  </cols>
  <sheetData>
    <row r="2" spans="2:7" x14ac:dyDescent="0.35">
      <c r="B2" s="7" t="s">
        <v>16</v>
      </c>
      <c r="C2" s="5" t="e">
        <f>RATE(EIR!F13,EIR!F19,-EIR!F9)</f>
        <v>#NUM!</v>
      </c>
      <c r="F2" s="8" t="s">
        <v>1</v>
      </c>
      <c r="G2" s="8"/>
    </row>
    <row r="3" spans="2:7" x14ac:dyDescent="0.35">
      <c r="B3" s="7" t="s">
        <v>17</v>
      </c>
      <c r="C3" s="5" t="e">
        <f>IRR(EIR!I18:I30)</f>
        <v>#NUM!</v>
      </c>
      <c r="F3" s="1" t="s">
        <v>9</v>
      </c>
      <c r="G3" s="1">
        <v>1</v>
      </c>
    </row>
    <row r="4" spans="2:7" x14ac:dyDescent="0.35">
      <c r="B4" s="4" t="s">
        <v>15</v>
      </c>
      <c r="C4" s="1" t="e">
        <f>VLOOKUP(EIR!F15,Formula!B2:C3,2,FALSE)</f>
        <v>#NUM!</v>
      </c>
      <c r="F4" s="1" t="s">
        <v>10</v>
      </c>
      <c r="G4" s="1">
        <v>2</v>
      </c>
    </row>
    <row r="5" spans="2:7" x14ac:dyDescent="0.35">
      <c r="F5" s="1" t="s">
        <v>11</v>
      </c>
      <c r="G5" s="1">
        <v>4</v>
      </c>
    </row>
    <row r="6" spans="2:7" x14ac:dyDescent="0.35">
      <c r="F6" s="1" t="s">
        <v>12</v>
      </c>
      <c r="G6" s="1">
        <v>6</v>
      </c>
    </row>
    <row r="7" spans="2:7" x14ac:dyDescent="0.35">
      <c r="F7" s="1" t="s">
        <v>13</v>
      </c>
      <c r="G7" s="1">
        <v>12</v>
      </c>
    </row>
    <row r="8" spans="2:7" x14ac:dyDescent="0.35">
      <c r="F8" s="1" t="s">
        <v>28</v>
      </c>
      <c r="G8" s="1">
        <v>26</v>
      </c>
    </row>
    <row r="9" spans="2:7" x14ac:dyDescent="0.35">
      <c r="F9" s="1" t="s">
        <v>14</v>
      </c>
      <c r="G9" s="1">
        <v>52</v>
      </c>
    </row>
    <row r="10" spans="2:7" x14ac:dyDescent="0.35">
      <c r="F10" s="6" t="s">
        <v>15</v>
      </c>
      <c r="G10" s="1">
        <f>VLOOKUP(EIR!F11,F3:G9,2,FALSE)</f>
        <v>2</v>
      </c>
    </row>
  </sheetData>
  <sheetProtection algorithmName="SHA-512" hashValue="N7aIEqi867zoVf3lPehdlxHkQmDoTDK6zuvQ6qg2UIg30vczzKOI6gPPOKCvjTSmx4y7V92/+24ZS4H86uuPgw==" saltValue="miYoN0LgNPnJWquzFCJA+w==" spinCount="100000" sheet="1" objects="1" scenarios="1"/>
  <mergeCells count="1">
    <mergeCell ref="F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EIR</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LR0DXLG6</dc:creator>
  <cp:lastModifiedBy>Ng Jun Cheng</cp:lastModifiedBy>
  <dcterms:created xsi:type="dcterms:W3CDTF">2022-04-25T01:23:44Z</dcterms:created>
  <dcterms:modified xsi:type="dcterms:W3CDTF">2022-05-23T09:13:27Z</dcterms:modified>
</cp:coreProperties>
</file>